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Holdings" sheetId="2" state="visible" r:id="rId4"/>
    <sheet name="Allocation Summary" sheetId="3" state="visible" r:id="rId5"/>
    <sheet name="Dividend Income" sheetId="4" state="visible" r:id="rId6"/>
    <sheet name="Import Gui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<sst xmlns="http://schemas.openxmlformats.org/spreadsheetml/2006/main" count="110" uniqueCount="92">
  <si>
    <t xml:space="preserve">Compound Snowball: Portfolio Tracker</t>
  </si>
  <si>
    <t xml:space="preserve">compoundsnowball.com</t>
  </si>
  <si>
    <t xml:space="preserve">Bring in your holdings from any brokerage or investing app, and see your gain or loss,</t>
  </si>
  <si>
    <t xml:space="preserve">your allocation by category, and your dividend income, all in one file. No account, no</t>
  </si>
  <si>
    <t xml:space="preserve">sign-up, and nothing you type here ever leaves your computer.</t>
  </si>
  <si>
    <t xml:space="preserve">What's in this workbook</t>
  </si>
  <si>
    <t xml:space="preserve">Holdings</t>
  </si>
  <si>
    <t xml:space="preserve">One row per position: ticker, shares, cost, category, and current price. Cost basis, current value, gain or loss, and allocation all calculate themselves.</t>
  </si>
  <si>
    <t xml:space="preserve">Allocation Summary</t>
  </si>
  <si>
    <t xml:space="preserve">Your Holdings totaled up by category (US Stocks, International, Bonds, Cash, Crypto, Other), so you can see at a glance whether you're as diversified as you think.</t>
  </si>
  <si>
    <t xml:space="preserve">Dividend Income</t>
  </si>
  <si>
    <t xml:space="preserve">A simple log of dividend payments as they arrive, with a running total.</t>
  </si>
  <si>
    <t xml:space="preserve">Import Guide</t>
  </si>
  <si>
    <t xml:space="preserve">Where to find a downloadable file of your positions from your brokerage, and which three pieces of information to copy into the Holdings tab.</t>
  </si>
  <si>
    <t xml:space="preserve">How to use it</t>
  </si>
  <si>
    <t xml:space="preserve">1. Download a positions file from your brokerage or investing app (see the Import Guide tab), or just have your account statement open.</t>
  </si>
  <si>
    <t xml:space="preserve">2. On the Holdings tab, replace the 4 example rows with your own: ticker, name, category, shares, and cost per share.</t>
  </si>
  <si>
    <t xml:space="preserve">3. Type in each position's current price. Check Allocation Summary and Dividend Income any time; both update on their own.</t>
  </si>
  <si>
    <t xml:space="preserve">4. Revisit it every month or so and update the current price column. It won't fetch prices automatically. See the Import Guide tab for a way around that if you use Google Sheets.</t>
  </si>
  <si>
    <t xml:space="preserve">Legend</t>
  </si>
  <si>
    <t xml:space="preserve">Yellow cells</t>
  </si>
  <si>
    <t xml:space="preserve">type your own information here</t>
  </si>
  <si>
    <t xml:space="preserve">Everything else is a formula. Don't type over it, or it will stop updating.</t>
  </si>
  <si>
    <t xml:space="preserve">Questions or a bug in this file? compoundsnowball.com/contact</t>
  </si>
  <si>
    <t xml:space="preserve">Paste your own positions below. The 4 example rows show the expected format; delete them when you're ready.</t>
  </si>
  <si>
    <t xml:space="preserve">Ticker</t>
  </si>
  <si>
    <t xml:space="preserve">Name</t>
  </si>
  <si>
    <t xml:space="preserve">Category</t>
  </si>
  <si>
    <t xml:space="preserve">Shares</t>
  </si>
  <si>
    <t xml:space="preserve">Cost / share</t>
  </si>
  <si>
    <t xml:space="preserve">Cost basis</t>
  </si>
  <si>
    <t xml:space="preserve">Current price</t>
  </si>
  <si>
    <t xml:space="preserve">Current value</t>
  </si>
  <si>
    <t xml:space="preserve">Gain / loss $</t>
  </si>
  <si>
    <t xml:space="preserve">Gain / loss %</t>
  </si>
  <si>
    <t xml:space="preserve">Allocation %</t>
  </si>
  <si>
    <t xml:space="preserve">VTI</t>
  </si>
  <si>
    <t xml:space="preserve">Vanguard Total Stock Market ETF</t>
  </si>
  <si>
    <t xml:space="preserve">US Stocks</t>
  </si>
  <si>
    <t xml:space="preserve">VXUS</t>
  </si>
  <si>
    <t xml:space="preserve">Vanguard Total International Stock ETF</t>
  </si>
  <si>
    <t xml:space="preserve">International Stocks</t>
  </si>
  <si>
    <t xml:space="preserve">BND</t>
  </si>
  <si>
    <t xml:space="preserve">Vanguard Total Bond Market ETF</t>
  </si>
  <si>
    <t xml:space="preserve">Bonds</t>
  </si>
  <si>
    <t xml:space="preserve">AAPL</t>
  </si>
  <si>
    <t xml:space="preserve">Apple Inc.</t>
  </si>
  <si>
    <t xml:space="preserve">Total</t>
  </si>
  <si>
    <t xml:space="preserve">Current price is the one thing you'll need to keep updating by hand; everything else recalculates for you. See the Import Guide tab for a live-price option if you use Google Sheets instead of Excel.</t>
  </si>
  <si>
    <t xml:space="preserve">Pulled automatically from the Holdings tab. Add a new category there and it won't appear here until you add a row for it below too.</t>
  </si>
  <si>
    <t xml:space="preserve">% of portfolio</t>
  </si>
  <si>
    <t xml:space="preserve">Cash</t>
  </si>
  <si>
    <t xml:space="preserve">Crypto</t>
  </si>
  <si>
    <t xml:space="preserve">Other</t>
  </si>
  <si>
    <t xml:space="preserve">Category names have to match exactly between this tab and the Holdings tab (they're not case-sensitive, but the spelling has to line up), or that row's value will show as $0 here.</t>
  </si>
  <si>
    <t xml:space="preserve">Log each payment as it lands. The total below updates on its own.</t>
  </si>
  <si>
    <t xml:space="preserve">Date</t>
  </si>
  <si>
    <t xml:space="preserve">Amount</t>
  </si>
  <si>
    <t xml:space="preserve">Reinvesting instead of spending your dividends? Run the numbers at compoundsnowball.com/dividend-reinvestment-calculator to see what reinvesting adds up to over time.</t>
  </si>
  <si>
    <t xml:space="preserve">2026-03-16</t>
  </si>
  <si>
    <t xml:space="preserve">2026-06-15</t>
  </si>
  <si>
    <t xml:space="preserve">2026-06-20</t>
  </si>
  <si>
    <t xml:space="preserve">Payments logged</t>
  </si>
  <si>
    <t xml:space="preserve">Getting your own holdings into this file</t>
  </si>
  <si>
    <t xml:space="preserve">1. Find the export on your brokerage or app</t>
  </si>
  <si>
    <t xml:space="preserve">Most brokerages and investing apps let you download your positions as a CSV file, usually from</t>
  </si>
  <si>
    <t xml:space="preserve">the same screen that lists your holdings, an account statement, or a small download icon or</t>
  </si>
  <si>
    <t xml:space="preserve">menu near the top of that page. A few notes on where to look:</t>
  </si>
  <si>
    <t xml:space="preserve">Fidelity</t>
  </si>
  <si>
    <t xml:space="preserve">Positions page, usually a download link near the holdings table.</t>
  </si>
  <si>
    <t xml:space="preserve">Schwab</t>
  </si>
  <si>
    <t xml:space="preserve">Positions page, an export option near the top of the table.</t>
  </si>
  <si>
    <t xml:space="preserve">Vanguard</t>
  </si>
  <si>
    <t xml:space="preserve">Account overview or cost basis pages usually offer a download.</t>
  </si>
  <si>
    <t xml:space="preserve">E*TRADE</t>
  </si>
  <si>
    <t xml:space="preserve">Portfolios page, an export or download option.</t>
  </si>
  <si>
    <t xml:space="preserve">Robinhood</t>
  </si>
  <si>
    <t xml:space="preserve">Doesn't offer a direct positions export in the app; use your monthly statement under Reports, or just type your positions in by hand from the app.</t>
  </si>
  <si>
    <t xml:space="preserve">Any other broker or app</t>
  </si>
  <si>
    <t xml:space="preserve">Look for an export, download, or print-to-CSV option on your positions or holdings page. If there's genuinely none, your account statement (PDF) will have the same numbers to copy by hand.</t>
  </si>
  <si>
    <t xml:space="preserve">2. Copy 3 columns into the Holdings tab</t>
  </si>
  <si>
    <t xml:space="preserve">Every broker names its columns a little differently, but the three you need are almost always</t>
  </si>
  <si>
    <t xml:space="preserve">there in some form: the ticker or symbol, the number of shares or quantity, and your cost basis.</t>
  </si>
  <si>
    <t xml:space="preserve">Copy those into the Ticker, Shares, and Cost / share columns on the Holdings tab, one row per</t>
  </si>
  <si>
    <t xml:space="preserve">position. If your file gives a total cost basis rather than a per-share cost, divide it by the</t>
  </si>
  <si>
    <t xml:space="preserve">number of shares first (or type the total into a spare column and do the division there).</t>
  </si>
  <si>
    <t xml:space="preserve">3. Want prices to update on their own?</t>
  </si>
  <si>
    <t xml:space="preserve">This is a plain Excel file, so it can't reach the internet to look up prices, which is why Current</t>
  </si>
  <si>
    <t xml:space="preserve">Price on the Holdings tab is a cell you fill in yourself. If you'd rather not, you can copy this</t>
  </si>
  <si>
    <t xml:space="preserve">same layout into a free Google Sheet and replace the Current Price column with a GOOGLEFINANCE</t>
  </si>
  <si>
    <t xml:space="preserve">formula for each row (GOOGLEFINANCE, then the ticker cell, then "price" in quotes), using the</t>
  </si>
  <si>
    <t xml:space="preserve">ticker in column A. Google Sheets can reach live market data; Excel and LibreOffice can't without a paid add-in.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</si>
</sst>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0;\(#,##0.000\);\-"/>
    <numFmt numFmtId="166" formatCode="\$#,##0.00;&quot;($&quot;#,##0.00\);\-"/>
    <numFmt numFmtId="167" formatCode="0.0%;\(0.0%\);\-"/>
    <numFmt numFmtId="168" formatCode="yyyy\-mm\-dd"/>
    <numFmt numFmtId="169" formatCode="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i val="true"/>
      <sz val="10"/>
      <color rgb="FFD9622B"/>
      <name val="Arial"/>
      <family val="0"/>
      <charset val="1"/>
    </font>
    <font>
      <sz val="10.5"/>
      <color rgb="FF333333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b val="true"/>
      <sz val="10.5"/>
      <color rgb="FFD9622B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0.5"/>
      <name val="Arial"/>
      <family val="0"/>
      <charset val="1"/>
    </font>
    <font>
      <i val="true"/>
      <sz val="9.5"/>
      <color rgb="FF666666"/>
      <name val="Arial"/>
      <family val="0"/>
      <charset val="1"/>
    </font>
    <font>
      <sz val="9.5"/>
      <color rgb="FF666666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.5"/>
      <color rgb="FF1A1A1A"/>
      <name val="Arial"/>
      <family val="0"/>
      <charset val="1"/>
    </font>
    <font>
      <sz val="10.5"/>
      <color rgb="FF1A1A1A"/>
      <name val="Arial"/>
      <family val="0"/>
      <charset val="1"/>
    </font>
    <font>
      <b val="true"/>
      <sz val="10.5"/>
      <color rgb="FF1A1A1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4"/>
      <color rgb="FF1A1A1A"/>
      <name val="Arial"/>
      <family val="0"/>
      <charset val="1"/>
    </font>
    <font>
      <b val="true"/>
      <sz val="11.5"/>
      <color rgb="FFD9622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9E6"/>
        <bgColor rgb="FFF4F1EC"/>
      </patternFill>
    </fill>
    <fill>
      <patternFill patternType="solid">
        <fgColor rgb="FFD9622B"/>
        <bgColor rgb="FFFF8080"/>
      </patternFill>
    </fill>
    <fill>
      <patternFill patternType="solid">
        <fgColor rgb="FFF4F1EC"/>
        <bgColor rgb="FFEDEDED"/>
      </patternFill>
    </fill>
    <fill>
      <patternFill patternType="solid">
        <fgColor rgb="FFEDEDED"/>
        <bgColor rgb="FFF4F1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1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E6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622B"/>
      <rgbColor rgb="FF666666"/>
      <rgbColor rgb="FF969696"/>
      <rgbColor rgb="FF003366"/>
      <rgbColor rgb="FF339966"/>
      <rgbColor rgb="FF003300"/>
      <rgbColor rgb="FF1A1A1A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0"/>
  </cols>
  <sheetData>
    <row r="2" customFormat="false" ht="19.7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3"/>
    </row>
    <row r="6" customFormat="false" ht="15" hidden="false" customHeight="false" outlineLevel="0" collapsed="false">
      <c r="B6" s="3" t="s">
        <v>3</v>
      </c>
      <c r="C6" s="3"/>
    </row>
    <row r="7" customFormat="false" ht="15" hidden="false" customHeight="false" outlineLevel="0" collapsed="false">
      <c r="B7" s="3" t="s">
        <v>4</v>
      </c>
      <c r="C7" s="3"/>
    </row>
    <row r="9" customFormat="false" ht="15" hidden="false" customHeight="false" outlineLevel="0" collapsed="false">
      <c r="B9" s="4" t="s">
        <v>5</v>
      </c>
    </row>
    <row r="10" customFormat="false" ht="39.75" hidden="false" customHeight="true" outlineLevel="0" collapsed="false">
      <c r="B10" s="5" t="s">
        <v>6</v>
      </c>
      <c r="C10" s="6" t="s">
        <v>7</v>
      </c>
    </row>
    <row r="11" customFormat="false" ht="39.75" hidden="false" customHeight="true" outlineLevel="0" collapsed="false">
      <c r="B11" s="5" t="s">
        <v>8</v>
      </c>
      <c r="C11" s="6" t="s">
        <v>9</v>
      </c>
    </row>
    <row r="12" customFormat="false" ht="39.75" hidden="false" customHeight="true" outlineLevel="0" collapsed="false">
      <c r="B12" s="5" t="s">
        <v>10</v>
      </c>
      <c r="C12" s="6" t="s">
        <v>11</v>
      </c>
    </row>
    <row r="13" customFormat="false" ht="39.75" hidden="false" customHeight="true" outlineLevel="0" collapsed="false">
      <c r="B13" s="5" t="s">
        <v>12</v>
      </c>
      <c r="C13" s="6" t="s">
        <v>13</v>
      </c>
    </row>
    <row r="15" customFormat="false" ht="15" hidden="false" customHeight="false" outlineLevel="0" collapsed="false">
      <c r="B15" s="4" t="s">
        <v>14</v>
      </c>
    </row>
    <row r="16" customFormat="false" ht="27.75" hidden="false" customHeight="true" outlineLevel="0" collapsed="false">
      <c r="B16" s="7" t="s">
        <v>15</v>
      </c>
      <c r="C16" s="7"/>
    </row>
    <row r="17" customFormat="false" ht="27.75" hidden="false" customHeight="true" outlineLevel="0" collapsed="false">
      <c r="B17" s="7" t="s">
        <v>16</v>
      </c>
      <c r="C17" s="7"/>
    </row>
    <row r="18" customFormat="false" ht="27.75" hidden="false" customHeight="true" outlineLevel="0" collapsed="false">
      <c r="B18" s="7" t="s">
        <v>17</v>
      </c>
      <c r="C18" s="7"/>
    </row>
    <row r="19" customFormat="false" ht="27.75" hidden="false" customHeight="true" outlineLevel="0" collapsed="false">
      <c r="B19" s="7" t="s">
        <v>18</v>
      </c>
      <c r="C19" s="7"/>
    </row>
    <row r="21" customFormat="false" ht="15" hidden="false" customHeight="false" outlineLevel="0" collapsed="false">
      <c r="B21" s="4" t="s">
        <v>19</v>
      </c>
    </row>
    <row r="22" customFormat="false" ht="15" hidden="false" customHeight="false" outlineLevel="0" collapsed="false">
      <c r="B22" s="8" t="s">
        <v>20</v>
      </c>
      <c r="C22" s="9" t="s">
        <v>21</v>
      </c>
    </row>
    <row r="23" customFormat="false" ht="15" hidden="false" customHeight="false" outlineLevel="0" collapsed="false">
      <c r="B23" s="10" t="s">
        <v>22</v>
      </c>
      <c r="C23" s="10"/>
    </row>
    <row r="25" customFormat="false" ht="15" hidden="false" customHeight="false" outlineLevel="0" collapsed="false">
      <c r="B25" s="11" t="s">
        <v>23</v>
      </c>
    </row>
  </sheetData>
  <mergeCells count="9">
    <mergeCell ref="B2:C2"/>
    <mergeCell ref="B5:C5"/>
    <mergeCell ref="B6:C6"/>
    <mergeCell ref="B7:C7"/>
    <mergeCell ref="B16:C16"/>
    <mergeCell ref="B17:C17"/>
    <mergeCell ref="B18:C18"/>
    <mergeCell ref="B19:C19"/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8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9" min="6" style="0" width="13"/>
    <col collapsed="false" customWidth="true" hidden="false" outlineLevel="0" max="11" min="10" style="0" width="11"/>
  </cols>
  <sheetData>
    <row r="1" customFormat="false" ht="17.35" hidden="false" customHeight="false" outlineLevel="0" collapsed="false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customFormat="false" ht="25.5" hidden="false" customHeight="true" outlineLevel="0" collapsed="false">
      <c r="A2" s="13" t="s">
        <v>24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customFormat="false" ht="15" hidden="false" customHeight="fals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Format="false" ht="15" hidden="false" customHeight="false" outlineLevel="0" collapsed="false">
      <c r="A4" s="14" t="s">
        <v>25</v>
      </c>
      <c r="B4" s="14" t="s">
        <v>26</v>
      </c>
      <c r="C4" s="14" t="s">
        <v>27</v>
      </c>
      <c r="D4" s="14" t="s">
        <v>28</v>
      </c>
      <c r="E4" s="14" t="s">
        <v>29</v>
      </c>
      <c r="F4" s="14" t="s">
        <v>30</v>
      </c>
      <c r="G4" s="14" t="s">
        <v>31</v>
      </c>
      <c r="H4" s="14" t="s">
        <v>32</v>
      </c>
      <c r="I4" s="14" t="s">
        <v>33</v>
      </c>
      <c r="J4" s="14" t="s">
        <v>34</v>
      </c>
      <c r="K4" s="14" t="s">
        <v>35</v>
      </c>
    </row>
    <row r="5" customFormat="false" ht="15" hidden="false" customHeight="false" outlineLevel="0" collapsed="false">
      <c r="A5" s="15" t="s">
        <v>36</v>
      </c>
      <c r="B5" s="15" t="s">
        <v>37</v>
      </c>
      <c r="C5" s="15" t="s">
        <v>38</v>
      </c>
      <c r="D5" s="16" t="n">
        <v>25</v>
      </c>
      <c r="E5" s="17" t="n">
        <v>220</v>
      </c>
      <c r="F5" s="18" t="n">
        <f aca="false">IF(OR(D5="",E5=""),"",D5*E5)</f>
        <v>5500</v>
      </c>
      <c r="G5" s="17" t="n">
        <v>265</v>
      </c>
      <c r="H5" s="18" t="n">
        <f aca="false">IF(OR(D5="",G5=""),"",D5*G5)</f>
        <v>6625</v>
      </c>
      <c r="I5" s="18" t="n">
        <f aca="false">IF(OR(F5="",H5=""),"",H5-F5)</f>
        <v>1125</v>
      </c>
      <c r="J5" s="19" t="n">
        <f aca="false">IFERROR(I5/F5,"")</f>
        <v>0.204545454545455</v>
      </c>
      <c r="K5" s="19" t="n">
        <f aca="false">IFERROR(H5/$H$25,"")</f>
        <v>0.488569321533923</v>
      </c>
    </row>
    <row r="6" customFormat="false" ht="15" hidden="false" customHeight="false" outlineLevel="0" collapsed="false">
      <c r="A6" s="15" t="s">
        <v>39</v>
      </c>
      <c r="B6" s="15" t="s">
        <v>40</v>
      </c>
      <c r="C6" s="15" t="s">
        <v>41</v>
      </c>
      <c r="D6" s="16" t="n">
        <v>40</v>
      </c>
      <c r="E6" s="17" t="n">
        <v>58</v>
      </c>
      <c r="F6" s="18" t="n">
        <f aca="false">IF(OR(D6="",E6=""),"",D6*E6)</f>
        <v>2320</v>
      </c>
      <c r="G6" s="17" t="n">
        <v>63.5</v>
      </c>
      <c r="H6" s="18" t="n">
        <f aca="false">IF(OR(D6="",G6=""),"",D6*G6)</f>
        <v>2540</v>
      </c>
      <c r="I6" s="18" t="n">
        <f aca="false">IF(OR(F6="",H6=""),"",H6-F6)</f>
        <v>220</v>
      </c>
      <c r="J6" s="19" t="n">
        <f aca="false">IFERROR(I6/F6,"")</f>
        <v>0.0948275862068966</v>
      </c>
      <c r="K6" s="19" t="n">
        <f aca="false">IFERROR(H6/$H$25,"")</f>
        <v>0.187315634218289</v>
      </c>
    </row>
    <row r="7" customFormat="false" ht="15" hidden="false" customHeight="false" outlineLevel="0" collapsed="false">
      <c r="A7" s="15" t="s">
        <v>42</v>
      </c>
      <c r="B7" s="15" t="s">
        <v>43</v>
      </c>
      <c r="C7" s="15" t="s">
        <v>44</v>
      </c>
      <c r="D7" s="16" t="n">
        <v>30</v>
      </c>
      <c r="E7" s="17" t="n">
        <v>72</v>
      </c>
      <c r="F7" s="18" t="n">
        <f aca="false">IF(OR(D7="",E7=""),"",D7*E7)</f>
        <v>2160</v>
      </c>
      <c r="G7" s="17" t="n">
        <v>70.5</v>
      </c>
      <c r="H7" s="18" t="n">
        <f aca="false">IF(OR(D7="",G7=""),"",D7*G7)</f>
        <v>2115</v>
      </c>
      <c r="I7" s="18" t="n">
        <f aca="false">IF(OR(F7="",H7=""),"",H7-F7)</f>
        <v>-45</v>
      </c>
      <c r="J7" s="19" t="n">
        <f aca="false">IFERROR(I7/F7,"")</f>
        <v>-0.0208333333333333</v>
      </c>
      <c r="K7" s="19" t="n">
        <f aca="false">IFERROR(H7/$H$25,"")</f>
        <v>0.155973451327434</v>
      </c>
    </row>
    <row r="8" customFormat="false" ht="15" hidden="false" customHeight="false" outlineLevel="0" collapsed="false">
      <c r="A8" s="15" t="s">
        <v>45</v>
      </c>
      <c r="B8" s="15" t="s">
        <v>46</v>
      </c>
      <c r="C8" s="15" t="s">
        <v>38</v>
      </c>
      <c r="D8" s="16" t="n">
        <v>10</v>
      </c>
      <c r="E8" s="17" t="n">
        <v>150</v>
      </c>
      <c r="F8" s="18" t="n">
        <f aca="false">IF(OR(D8="",E8=""),"",D8*E8)</f>
        <v>1500</v>
      </c>
      <c r="G8" s="17" t="n">
        <v>228</v>
      </c>
      <c r="H8" s="18" t="n">
        <f aca="false">IF(OR(D8="",G8=""),"",D8*G8)</f>
        <v>2280</v>
      </c>
      <c r="I8" s="18" t="n">
        <f aca="false">IF(OR(F8="",H8=""),"",H8-F8)</f>
        <v>780</v>
      </c>
      <c r="J8" s="19" t="n">
        <f aca="false">IFERROR(I8/F8,"")</f>
        <v>0.52</v>
      </c>
      <c r="K8" s="19" t="n">
        <f aca="false">IFERROR(H8/$H$25,"")</f>
        <v>0.168141592920354</v>
      </c>
    </row>
    <row r="9" customFormat="false" ht="15" hidden="false" customHeight="false" outlineLevel="0" collapsed="false">
      <c r="A9" s="15"/>
      <c r="B9" s="15"/>
      <c r="C9" s="15"/>
      <c r="D9" s="16"/>
      <c r="E9" s="17"/>
      <c r="F9" s="18" t="str">
        <f aca="false">IF(OR(D9="",E9=""),"",D9*E9)</f>
        <v/>
      </c>
      <c r="G9" s="17"/>
      <c r="H9" s="18" t="str">
        <f aca="false">IF(OR(D9="",G9=""),"",D9*G9)</f>
        <v/>
      </c>
      <c r="I9" s="18" t="str">
        <f aca="false">IF(OR(F9="",H9=""),"",H9-F9)</f>
        <v/>
      </c>
      <c r="J9" s="19" t="str">
        <f aca="false">IFERROR(I9/F9,"")</f>
        <v/>
      </c>
      <c r="K9" s="19" t="str">
        <f aca="false">IFERROR(H9/$H$25,"")</f>
        <v/>
      </c>
    </row>
    <row r="10" customFormat="false" ht="15" hidden="false" customHeight="false" outlineLevel="0" collapsed="false">
      <c r="A10" s="15"/>
      <c r="B10" s="15"/>
      <c r="C10" s="15"/>
      <c r="D10" s="16"/>
      <c r="E10" s="17"/>
      <c r="F10" s="18" t="str">
        <f aca="false">IF(OR(D10="",E10=""),"",D10*E10)</f>
        <v/>
      </c>
      <c r="G10" s="17"/>
      <c r="H10" s="18" t="str">
        <f aca="false">IF(OR(D10="",G10=""),"",D10*G10)</f>
        <v/>
      </c>
      <c r="I10" s="18" t="str">
        <f aca="false">IF(OR(F10="",H10=""),"",H10-F10)</f>
        <v/>
      </c>
      <c r="J10" s="19" t="str">
        <f aca="false">IFERROR(I10/F10,"")</f>
        <v/>
      </c>
      <c r="K10" s="19" t="str">
        <f aca="false">IFERROR(H10/$H$25,"")</f>
        <v/>
      </c>
    </row>
    <row r="11" customFormat="false" ht="15" hidden="false" customHeight="false" outlineLevel="0" collapsed="false">
      <c r="A11" s="15"/>
      <c r="B11" s="15"/>
      <c r="C11" s="15"/>
      <c r="D11" s="16"/>
      <c r="E11" s="17"/>
      <c r="F11" s="18" t="str">
        <f aca="false">IF(OR(D11="",E11=""),"",D11*E11)</f>
        <v/>
      </c>
      <c r="G11" s="17"/>
      <c r="H11" s="18" t="str">
        <f aca="false">IF(OR(D11="",G11=""),"",D11*G11)</f>
        <v/>
      </c>
      <c r="I11" s="18" t="str">
        <f aca="false">IF(OR(F11="",H11=""),"",H11-F11)</f>
        <v/>
      </c>
      <c r="J11" s="19" t="str">
        <f aca="false">IFERROR(I11/F11,"")</f>
        <v/>
      </c>
      <c r="K11" s="19" t="str">
        <f aca="false">IFERROR(H11/$H$25,"")</f>
        <v/>
      </c>
    </row>
    <row r="12" customFormat="false" ht="15" hidden="false" customHeight="false" outlineLevel="0" collapsed="false">
      <c r="A12" s="15"/>
      <c r="B12" s="15"/>
      <c r="C12" s="15"/>
      <c r="D12" s="16"/>
      <c r="E12" s="17"/>
      <c r="F12" s="18" t="str">
        <f aca="false">IF(OR(D12="",E12=""),"",D12*E12)</f>
        <v/>
      </c>
      <c r="G12" s="17"/>
      <c r="H12" s="18" t="str">
        <f aca="false">IF(OR(D12="",G12=""),"",D12*G12)</f>
        <v/>
      </c>
      <c r="I12" s="18" t="str">
        <f aca="false">IF(OR(F12="",H12=""),"",H12-F12)</f>
        <v/>
      </c>
      <c r="J12" s="19" t="str">
        <f aca="false">IFERROR(I12/F12,"")</f>
        <v/>
      </c>
      <c r="K12" s="19" t="str">
        <f aca="false">IFERROR(H12/$H$25,"")</f>
        <v/>
      </c>
    </row>
    <row r="13" customFormat="false" ht="15" hidden="false" customHeight="false" outlineLevel="0" collapsed="false">
      <c r="A13" s="15"/>
      <c r="B13" s="15"/>
      <c r="C13" s="15"/>
      <c r="D13" s="16"/>
      <c r="E13" s="17"/>
      <c r="F13" s="18" t="str">
        <f aca="false">IF(OR(D13="",E13=""),"",D13*E13)</f>
        <v/>
      </c>
      <c r="G13" s="17"/>
      <c r="H13" s="18" t="str">
        <f aca="false">IF(OR(D13="",G13=""),"",D13*G13)</f>
        <v/>
      </c>
      <c r="I13" s="18" t="str">
        <f aca="false">IF(OR(F13="",H13=""),"",H13-F13)</f>
        <v/>
      </c>
      <c r="J13" s="19" t="str">
        <f aca="false">IFERROR(I13/F13,"")</f>
        <v/>
      </c>
      <c r="K13" s="19" t="str">
        <f aca="false">IFERROR(H13/$H$25,"")</f>
        <v/>
      </c>
    </row>
    <row r="14" customFormat="false" ht="15" hidden="false" customHeight="false" outlineLevel="0" collapsed="false">
      <c r="A14" s="15"/>
      <c r="B14" s="15"/>
      <c r="C14" s="15"/>
      <c r="D14" s="16"/>
      <c r="E14" s="17"/>
      <c r="F14" s="18" t="str">
        <f aca="false">IF(OR(D14="",E14=""),"",D14*E14)</f>
        <v/>
      </c>
      <c r="G14" s="17"/>
      <c r="H14" s="18" t="str">
        <f aca="false">IF(OR(D14="",G14=""),"",D14*G14)</f>
        <v/>
      </c>
      <c r="I14" s="18" t="str">
        <f aca="false">IF(OR(F14="",H14=""),"",H14-F14)</f>
        <v/>
      </c>
      <c r="J14" s="19" t="str">
        <f aca="false">IFERROR(I14/F14,"")</f>
        <v/>
      </c>
      <c r="K14" s="19" t="str">
        <f aca="false">IFERROR(H14/$H$25,"")</f>
        <v/>
      </c>
    </row>
    <row r="15" customFormat="false" ht="15" hidden="false" customHeight="false" outlineLevel="0" collapsed="false">
      <c r="A15" s="15"/>
      <c r="B15" s="15"/>
      <c r="C15" s="15"/>
      <c r="D15" s="16"/>
      <c r="E15" s="17"/>
      <c r="F15" s="18" t="str">
        <f aca="false">IF(OR(D15="",E15=""),"",D15*E15)</f>
        <v/>
      </c>
      <c r="G15" s="17"/>
      <c r="H15" s="18" t="str">
        <f aca="false">IF(OR(D15="",G15=""),"",D15*G15)</f>
        <v/>
      </c>
      <c r="I15" s="18" t="str">
        <f aca="false">IF(OR(F15="",H15=""),"",H15-F15)</f>
        <v/>
      </c>
      <c r="J15" s="19" t="str">
        <f aca="false">IFERROR(I15/F15,"")</f>
        <v/>
      </c>
      <c r="K15" s="19" t="str">
        <f aca="false">IFERROR(H15/$H$25,"")</f>
        <v/>
      </c>
    </row>
    <row r="16" customFormat="false" ht="15" hidden="false" customHeight="false" outlineLevel="0" collapsed="false">
      <c r="A16" s="15"/>
      <c r="B16" s="15"/>
      <c r="C16" s="15"/>
      <c r="D16" s="16"/>
      <c r="E16" s="17"/>
      <c r="F16" s="18" t="str">
        <f aca="false">IF(OR(D16="",E16=""),"",D16*E16)</f>
        <v/>
      </c>
      <c r="G16" s="17"/>
      <c r="H16" s="18" t="str">
        <f aca="false">IF(OR(D16="",G16=""),"",D16*G16)</f>
        <v/>
      </c>
      <c r="I16" s="18" t="str">
        <f aca="false">IF(OR(F16="",H16=""),"",H16-F16)</f>
        <v/>
      </c>
      <c r="J16" s="19" t="str">
        <f aca="false">IFERROR(I16/F16,"")</f>
        <v/>
      </c>
      <c r="K16" s="19" t="str">
        <f aca="false">IFERROR(H16/$H$25,"")</f>
        <v/>
      </c>
    </row>
    <row r="17" customFormat="false" ht="15" hidden="false" customHeight="false" outlineLevel="0" collapsed="false">
      <c r="A17" s="15"/>
      <c r="B17" s="15"/>
      <c r="C17" s="15"/>
      <c r="D17" s="16"/>
      <c r="E17" s="17"/>
      <c r="F17" s="18" t="str">
        <f aca="false">IF(OR(D17="",E17=""),"",D17*E17)</f>
        <v/>
      </c>
      <c r="G17" s="17"/>
      <c r="H17" s="18" t="str">
        <f aca="false">IF(OR(D17="",G17=""),"",D17*G17)</f>
        <v/>
      </c>
      <c r="I17" s="18" t="str">
        <f aca="false">IF(OR(F17="",H17=""),"",H17-F17)</f>
        <v/>
      </c>
      <c r="J17" s="19" t="str">
        <f aca="false">IFERROR(I17/F17,"")</f>
        <v/>
      </c>
      <c r="K17" s="19" t="str">
        <f aca="false">IFERROR(H17/$H$25,"")</f>
        <v/>
      </c>
    </row>
    <row r="18" customFormat="false" ht="15" hidden="false" customHeight="false" outlineLevel="0" collapsed="false">
      <c r="A18" s="15"/>
      <c r="B18" s="15"/>
      <c r="C18" s="15"/>
      <c r="D18" s="16"/>
      <c r="E18" s="17"/>
      <c r="F18" s="18" t="str">
        <f aca="false">IF(OR(D18="",E18=""),"",D18*E18)</f>
        <v/>
      </c>
      <c r="G18" s="17"/>
      <c r="H18" s="18" t="str">
        <f aca="false">IF(OR(D18="",G18=""),"",D18*G18)</f>
        <v/>
      </c>
      <c r="I18" s="18" t="str">
        <f aca="false">IF(OR(F18="",H18=""),"",H18-F18)</f>
        <v/>
      </c>
      <c r="J18" s="19" t="str">
        <f aca="false">IFERROR(I18/F18,"")</f>
        <v/>
      </c>
      <c r="K18" s="19" t="str">
        <f aca="false">IFERROR(H18/$H$25,"")</f>
        <v/>
      </c>
    </row>
    <row r="19" customFormat="false" ht="15" hidden="false" customHeight="false" outlineLevel="0" collapsed="false">
      <c r="A19" s="15"/>
      <c r="B19" s="15"/>
      <c r="C19" s="15"/>
      <c r="D19" s="16"/>
      <c r="E19" s="17"/>
      <c r="F19" s="18" t="str">
        <f aca="false">IF(OR(D19="",E19=""),"",D19*E19)</f>
        <v/>
      </c>
      <c r="G19" s="17"/>
      <c r="H19" s="18" t="str">
        <f aca="false">IF(OR(D19="",G19=""),"",D19*G19)</f>
        <v/>
      </c>
      <c r="I19" s="18" t="str">
        <f aca="false">IF(OR(F19="",H19=""),"",H19-F19)</f>
        <v/>
      </c>
      <c r="J19" s="19" t="str">
        <f aca="false">IFERROR(I19/F19,"")</f>
        <v/>
      </c>
      <c r="K19" s="19" t="str">
        <f aca="false">IFERROR(H19/$H$25,"")</f>
        <v/>
      </c>
    </row>
    <row r="20" customFormat="false" ht="15" hidden="false" customHeight="false" outlineLevel="0" collapsed="false">
      <c r="A20" s="15"/>
      <c r="B20" s="15"/>
      <c r="C20" s="15"/>
      <c r="D20" s="16"/>
      <c r="E20" s="17"/>
      <c r="F20" s="18" t="str">
        <f aca="false">IF(OR(D20="",E20=""),"",D20*E20)</f>
        <v/>
      </c>
      <c r="G20" s="17"/>
      <c r="H20" s="18" t="str">
        <f aca="false">IF(OR(D20="",G20=""),"",D20*G20)</f>
        <v/>
      </c>
      <c r="I20" s="18" t="str">
        <f aca="false">IF(OR(F20="",H20=""),"",H20-F20)</f>
        <v/>
      </c>
      <c r="J20" s="19" t="str">
        <f aca="false">IFERROR(I20/F20,"")</f>
        <v/>
      </c>
      <c r="K20" s="19" t="str">
        <f aca="false">IFERROR(H20/$H$25,"")</f>
        <v/>
      </c>
    </row>
    <row r="21" customFormat="false" ht="15" hidden="false" customHeight="false" outlineLevel="0" collapsed="false">
      <c r="A21" s="15"/>
      <c r="B21" s="15"/>
      <c r="C21" s="15"/>
      <c r="D21" s="16"/>
      <c r="E21" s="17"/>
      <c r="F21" s="18" t="str">
        <f aca="false">IF(OR(D21="",E21=""),"",D21*E21)</f>
        <v/>
      </c>
      <c r="G21" s="17"/>
      <c r="H21" s="18" t="str">
        <f aca="false">IF(OR(D21="",G21=""),"",D21*G21)</f>
        <v/>
      </c>
      <c r="I21" s="18" t="str">
        <f aca="false">IF(OR(F21="",H21=""),"",H21-F21)</f>
        <v/>
      </c>
      <c r="J21" s="19" t="str">
        <f aca="false">IFERROR(I21/F21,"")</f>
        <v/>
      </c>
      <c r="K21" s="19" t="str">
        <f aca="false">IFERROR(H21/$H$25,"")</f>
        <v/>
      </c>
    </row>
    <row r="22" customFormat="false" ht="15" hidden="false" customHeight="false" outlineLevel="0" collapsed="false">
      <c r="A22" s="15"/>
      <c r="B22" s="15"/>
      <c r="C22" s="15"/>
      <c r="D22" s="16"/>
      <c r="E22" s="17"/>
      <c r="F22" s="18" t="str">
        <f aca="false">IF(OR(D22="",E22=""),"",D22*E22)</f>
        <v/>
      </c>
      <c r="G22" s="17"/>
      <c r="H22" s="18" t="str">
        <f aca="false">IF(OR(D22="",G22=""),"",D22*G22)</f>
        <v/>
      </c>
      <c r="I22" s="18" t="str">
        <f aca="false">IF(OR(F22="",H22=""),"",H22-F22)</f>
        <v/>
      </c>
      <c r="J22" s="19" t="str">
        <f aca="false">IFERROR(I22/F22,"")</f>
        <v/>
      </c>
      <c r="K22" s="19" t="str">
        <f aca="false">IFERROR(H22/$H$25,"")</f>
        <v/>
      </c>
    </row>
    <row r="23" customFormat="false" ht="15" hidden="false" customHeight="false" outlineLevel="0" collapsed="false">
      <c r="A23" s="15"/>
      <c r="B23" s="15"/>
      <c r="C23" s="15"/>
      <c r="D23" s="16"/>
      <c r="E23" s="17"/>
      <c r="F23" s="18" t="str">
        <f aca="false">IF(OR(D23="",E23=""),"",D23*E23)</f>
        <v/>
      </c>
      <c r="G23" s="17"/>
      <c r="H23" s="18" t="str">
        <f aca="false">IF(OR(D23="",G23=""),"",D23*G23)</f>
        <v/>
      </c>
      <c r="I23" s="18" t="str">
        <f aca="false">IF(OR(F23="",H23=""),"",H23-F23)</f>
        <v/>
      </c>
      <c r="J23" s="19" t="str">
        <f aca="false">IFERROR(I23/F23,"")</f>
        <v/>
      </c>
      <c r="K23" s="19" t="str">
        <f aca="false">IFERROR(H23/$H$25,"")</f>
        <v/>
      </c>
    </row>
    <row r="24" customFormat="false" ht="15" hidden="false" customHeight="false" outlineLevel="0" collapsed="false">
      <c r="A24" s="15"/>
      <c r="B24" s="15"/>
      <c r="C24" s="15"/>
      <c r="D24" s="16"/>
      <c r="E24" s="17"/>
      <c r="F24" s="18" t="str">
        <f aca="false">IF(OR(D24="",E24=""),"",D24*E24)</f>
        <v/>
      </c>
      <c r="G24" s="17"/>
      <c r="H24" s="18" t="str">
        <f aca="false">IF(OR(D24="",G24=""),"",D24*G24)</f>
        <v/>
      </c>
      <c r="I24" s="18" t="str">
        <f aca="false">IF(OR(F24="",H24=""),"",H24-F24)</f>
        <v/>
      </c>
      <c r="J24" s="19" t="str">
        <f aca="false">IFERROR(I24/F24,"")</f>
        <v/>
      </c>
      <c r="K24" s="19" t="str">
        <f aca="false">IFERROR(H24/$H$25,"")</f>
        <v/>
      </c>
    </row>
    <row r="25" customFormat="false" ht="15" hidden="false" customHeight="false" outlineLevel="0" collapsed="false">
      <c r="A25" s="20" t="s">
        <v>47</v>
      </c>
      <c r="B25" s="21"/>
      <c r="C25" s="21"/>
      <c r="D25" s="21"/>
      <c r="E25" s="21"/>
      <c r="F25" s="22" t="n">
        <f aca="false">SUM(F5:F24)</f>
        <v>11480</v>
      </c>
      <c r="G25" s="21"/>
      <c r="H25" s="22" t="n">
        <f aca="false">SUM(H5:H24)</f>
        <v>13560</v>
      </c>
      <c r="I25" s="22" t="n">
        <f aca="false">SUM(I5:I24)</f>
        <v>2080</v>
      </c>
      <c r="J25" s="23" t="n">
        <f aca="false">IFERROR(I25/F25,"")</f>
        <v>0.181184668989547</v>
      </c>
      <c r="K25" s="23" t="n">
        <f aca="false">IFERROR(H25/H25,"")</f>
        <v>1</v>
      </c>
    </row>
    <row r="27" customFormat="false" ht="15" hidden="false" customHeight="true" outlineLevel="0" collapsed="false">
      <c r="A27" s="24" t="s">
        <v>48</v>
      </c>
      <c r="B27" s="24"/>
      <c r="C27" s="24"/>
      <c r="D27" s="24"/>
      <c r="E27" s="24"/>
      <c r="F27" s="24"/>
      <c r="G27" s="24"/>
      <c r="H27" s="24"/>
    </row>
    <row r="28" customFormat="false" ht="15" hidden="false" customHeight="false" outlineLevel="0" collapsed="false">
      <c r="A28" s="24"/>
      <c r="B28" s="24"/>
      <c r="C28" s="24"/>
      <c r="D28" s="24"/>
      <c r="E28" s="24"/>
      <c r="F28" s="24"/>
      <c r="G28" s="24"/>
      <c r="H28" s="24"/>
    </row>
  </sheetData>
  <mergeCells count="3">
    <mergeCell ref="A1:K1"/>
    <mergeCell ref="A2:K3"/>
    <mergeCell ref="A27:H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5"/>
  </cols>
  <sheetData>
    <row r="1" customFormat="false" ht="17.35" hidden="false" customHeight="false" outlineLevel="0" collapsed="false">
      <c r="A1" s="12" t="s">
        <v>8</v>
      </c>
      <c r="B1" s="12"/>
      <c r="C1" s="12"/>
      <c r="D1" s="12"/>
      <c r="E1" s="12"/>
    </row>
    <row r="2" customFormat="false" ht="25.5" hidden="false" customHeight="true" outlineLevel="0" collapsed="false">
      <c r="A2" s="13" t="s">
        <v>49</v>
      </c>
      <c r="B2" s="13"/>
      <c r="C2" s="13"/>
      <c r="D2" s="13"/>
      <c r="E2" s="13"/>
    </row>
    <row r="3" customFormat="false" ht="15" hidden="false" customHeight="false" outlineLevel="0" collapsed="false">
      <c r="A3" s="13"/>
      <c r="B3" s="13"/>
      <c r="C3" s="13"/>
      <c r="D3" s="13"/>
      <c r="E3" s="13"/>
    </row>
    <row r="4" customFormat="false" ht="15" hidden="false" customHeight="false" outlineLevel="0" collapsed="false">
      <c r="A4" s="25" t="s">
        <v>27</v>
      </c>
      <c r="B4" s="25" t="s">
        <v>32</v>
      </c>
      <c r="C4" s="25" t="s">
        <v>30</v>
      </c>
      <c r="D4" s="25" t="s">
        <v>33</v>
      </c>
      <c r="E4" s="25" t="s">
        <v>50</v>
      </c>
    </row>
    <row r="5" customFormat="false" ht="15" hidden="false" customHeight="false" outlineLevel="0" collapsed="false">
      <c r="A5" s="26" t="s">
        <v>38</v>
      </c>
      <c r="B5" s="18" t="n">
        <f aca="false">SUMIF(Holdings!$C$5:$C$24,A5,Holdings!$H$5:$H$24)</f>
        <v>8905</v>
      </c>
      <c r="C5" s="18" t="n">
        <f aca="false">SUMIF(Holdings!$C$5:$C$24,A5,Holdings!$F$5:$F$24)</f>
        <v>7000</v>
      </c>
      <c r="D5" s="18" t="n">
        <f aca="false">B5-C5</f>
        <v>1905</v>
      </c>
      <c r="E5" s="19" t="n">
        <f aca="false">IFERROR(B5/$B$11,"")</f>
        <v>0.656710914454277</v>
      </c>
    </row>
    <row r="6" customFormat="false" ht="15" hidden="false" customHeight="false" outlineLevel="0" collapsed="false">
      <c r="A6" s="26" t="s">
        <v>41</v>
      </c>
      <c r="B6" s="18" t="n">
        <f aca="false">SUMIF(Holdings!$C$5:$C$24,A6,Holdings!$H$5:$H$24)</f>
        <v>2540</v>
      </c>
      <c r="C6" s="18" t="n">
        <f aca="false">SUMIF(Holdings!$C$5:$C$24,A6,Holdings!$F$5:$F$24)</f>
        <v>2320</v>
      </c>
      <c r="D6" s="18" t="n">
        <f aca="false">B6-C6</f>
        <v>220</v>
      </c>
      <c r="E6" s="19" t="n">
        <f aca="false">IFERROR(B6/$B$11,"")</f>
        <v>0.187315634218289</v>
      </c>
    </row>
    <row r="7" customFormat="false" ht="15" hidden="false" customHeight="false" outlineLevel="0" collapsed="false">
      <c r="A7" s="26" t="s">
        <v>44</v>
      </c>
      <c r="B7" s="18" t="n">
        <f aca="false">SUMIF(Holdings!$C$5:$C$24,A7,Holdings!$H$5:$H$24)</f>
        <v>2115</v>
      </c>
      <c r="C7" s="18" t="n">
        <f aca="false">SUMIF(Holdings!$C$5:$C$24,A7,Holdings!$F$5:$F$24)</f>
        <v>2160</v>
      </c>
      <c r="D7" s="18" t="n">
        <f aca="false">B7-C7</f>
        <v>-45</v>
      </c>
      <c r="E7" s="19" t="n">
        <f aca="false">IFERROR(B7/$B$11,"")</f>
        <v>0.155973451327434</v>
      </c>
    </row>
    <row r="8" customFormat="false" ht="15" hidden="false" customHeight="false" outlineLevel="0" collapsed="false">
      <c r="A8" s="26" t="s">
        <v>51</v>
      </c>
      <c r="B8" s="18" t="n">
        <f aca="false">SUMIF(Holdings!$C$5:$C$24,A8,Holdings!$H$5:$H$24)</f>
        <v>0</v>
      </c>
      <c r="C8" s="18" t="n">
        <f aca="false">SUMIF(Holdings!$C$5:$C$24,A8,Holdings!$F$5:$F$24)</f>
        <v>0</v>
      </c>
      <c r="D8" s="18" t="n">
        <f aca="false">B8-C8</f>
        <v>0</v>
      </c>
      <c r="E8" s="19" t="n">
        <f aca="false">IFERROR(B8/$B$11,"")</f>
        <v>0</v>
      </c>
    </row>
    <row r="9" customFormat="false" ht="15" hidden="false" customHeight="false" outlineLevel="0" collapsed="false">
      <c r="A9" s="26" t="s">
        <v>52</v>
      </c>
      <c r="B9" s="18" t="n">
        <f aca="false">SUMIF(Holdings!$C$5:$C$24,A9,Holdings!$H$5:$H$24)</f>
        <v>0</v>
      </c>
      <c r="C9" s="18" t="n">
        <f aca="false">SUMIF(Holdings!$C$5:$C$24,A9,Holdings!$F$5:$F$24)</f>
        <v>0</v>
      </c>
      <c r="D9" s="18" t="n">
        <f aca="false">B9-C9</f>
        <v>0</v>
      </c>
      <c r="E9" s="19" t="n">
        <f aca="false">IFERROR(B9/$B$11,"")</f>
        <v>0</v>
      </c>
    </row>
    <row r="10" customFormat="false" ht="15" hidden="false" customHeight="false" outlineLevel="0" collapsed="false">
      <c r="A10" s="26" t="s">
        <v>53</v>
      </c>
      <c r="B10" s="18" t="n">
        <f aca="false">SUMIF(Holdings!$C$5:$C$24,A10,Holdings!$H$5:$H$24)</f>
        <v>0</v>
      </c>
      <c r="C10" s="18" t="n">
        <f aca="false">SUMIF(Holdings!$C$5:$C$24,A10,Holdings!$F$5:$F$24)</f>
        <v>0</v>
      </c>
      <c r="D10" s="18" t="n">
        <f aca="false">B10-C10</f>
        <v>0</v>
      </c>
      <c r="E10" s="19" t="n">
        <f aca="false">IFERROR(B10/$B$11,"")</f>
        <v>0</v>
      </c>
    </row>
    <row r="11" customFormat="false" ht="15" hidden="false" customHeight="false" outlineLevel="0" collapsed="false">
      <c r="A11" s="20" t="s">
        <v>47</v>
      </c>
      <c r="B11" s="22" t="n">
        <f aca="false">SUM(B5:B10)</f>
        <v>13560</v>
      </c>
      <c r="C11" s="22" t="n">
        <f aca="false">SUM(C5:C10)</f>
        <v>11480</v>
      </c>
      <c r="D11" s="22" t="n">
        <f aca="false">SUM(D5:D10)</f>
        <v>2080</v>
      </c>
      <c r="E11" s="23" t="n">
        <f aca="false">IFERROR(B11/B11,"")</f>
        <v>1</v>
      </c>
    </row>
    <row r="13" customFormat="false" ht="15" hidden="false" customHeight="true" outlineLevel="0" collapsed="false">
      <c r="A13" s="24" t="s">
        <v>54</v>
      </c>
      <c r="B13" s="24"/>
      <c r="C13" s="24"/>
      <c r="D13" s="24"/>
      <c r="E13" s="24"/>
    </row>
    <row r="14" customFormat="false" ht="15" hidden="false" customHeight="false" outlineLevel="0" collapsed="false">
      <c r="A14" s="24"/>
      <c r="B14" s="24"/>
      <c r="C14" s="24"/>
      <c r="D14" s="24"/>
      <c r="E14" s="24"/>
    </row>
  </sheetData>
  <mergeCells count="3">
    <mergeCell ref="A1:E1"/>
    <mergeCell ref="A2:E3"/>
    <mergeCell ref="A13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2" t="s">
        <v>10</v>
      </c>
      <c r="B1" s="12"/>
      <c r="C1" s="12"/>
    </row>
    <row r="2" customFormat="false" ht="25.5" hidden="false" customHeight="true" outlineLevel="0" collapsed="false">
      <c r="A2" s="13" t="s">
        <v>55</v>
      </c>
      <c r="B2" s="13"/>
      <c r="C2" s="13"/>
    </row>
    <row r="3" customFormat="false" ht="15" hidden="false" customHeight="false" outlineLevel="0" collapsed="false">
      <c r="A3" s="13"/>
      <c r="B3" s="13"/>
      <c r="C3" s="13"/>
    </row>
    <row r="4" customFormat="false" ht="15" hidden="false" customHeight="true" outlineLevel="0" collapsed="false">
      <c r="A4" s="25" t="s">
        <v>56</v>
      </c>
      <c r="B4" s="25" t="s">
        <v>25</v>
      </c>
      <c r="C4" s="25" t="s">
        <v>57</v>
      </c>
      <c r="E4" s="13" t="s">
        <v>58</v>
      </c>
    </row>
    <row r="5" customFormat="false" ht="15" hidden="false" customHeight="false" outlineLevel="0" collapsed="false">
      <c r="A5" s="27" t="s">
        <v>59</v>
      </c>
      <c r="B5" s="15" t="s">
        <v>36</v>
      </c>
      <c r="C5" s="17" t="n">
        <v>22.5</v>
      </c>
      <c r="E5" s="13"/>
    </row>
    <row r="6" customFormat="false" ht="15" hidden="false" customHeight="false" outlineLevel="0" collapsed="false">
      <c r="A6" s="27" t="s">
        <v>60</v>
      </c>
      <c r="B6" s="15" t="s">
        <v>36</v>
      </c>
      <c r="C6" s="17" t="n">
        <v>23.75</v>
      </c>
      <c r="E6" s="13"/>
    </row>
    <row r="7" customFormat="false" ht="15" hidden="false" customHeight="false" outlineLevel="0" collapsed="false">
      <c r="A7" s="27" t="s">
        <v>61</v>
      </c>
      <c r="B7" s="15" t="s">
        <v>45</v>
      </c>
      <c r="C7" s="17" t="n">
        <v>2.6</v>
      </c>
      <c r="E7" s="13"/>
    </row>
    <row r="8" customFormat="false" ht="15" hidden="false" customHeight="false" outlineLevel="0" collapsed="false">
      <c r="A8" s="15"/>
      <c r="B8" s="15"/>
      <c r="C8" s="17"/>
      <c r="E8" s="13"/>
    </row>
    <row r="9" customFormat="false" ht="15" hidden="false" customHeight="false" outlineLevel="0" collapsed="false">
      <c r="A9" s="15"/>
      <c r="B9" s="15"/>
      <c r="C9" s="17"/>
    </row>
    <row r="10" customFormat="false" ht="15" hidden="false" customHeight="false" outlineLevel="0" collapsed="false">
      <c r="A10" s="15"/>
      <c r="B10" s="15"/>
      <c r="C10" s="17"/>
    </row>
    <row r="11" customFormat="false" ht="15" hidden="false" customHeight="false" outlineLevel="0" collapsed="false">
      <c r="A11" s="15"/>
      <c r="B11" s="15"/>
      <c r="C11" s="17"/>
    </row>
    <row r="12" customFormat="false" ht="15" hidden="false" customHeight="false" outlineLevel="0" collapsed="false">
      <c r="A12" s="15"/>
      <c r="B12" s="15"/>
      <c r="C12" s="17"/>
    </row>
    <row r="13" customFormat="false" ht="15" hidden="false" customHeight="false" outlineLevel="0" collapsed="false">
      <c r="A13" s="15"/>
      <c r="B13" s="15"/>
      <c r="C13" s="17"/>
    </row>
    <row r="14" customFormat="false" ht="15" hidden="false" customHeight="false" outlineLevel="0" collapsed="false">
      <c r="A14" s="15"/>
      <c r="B14" s="15"/>
      <c r="C14" s="17"/>
    </row>
    <row r="15" customFormat="false" ht="15" hidden="false" customHeight="false" outlineLevel="0" collapsed="false">
      <c r="A15" s="15"/>
      <c r="B15" s="15"/>
      <c r="C15" s="17"/>
    </row>
    <row r="16" customFormat="false" ht="15" hidden="false" customHeight="false" outlineLevel="0" collapsed="false">
      <c r="A16" s="15"/>
      <c r="B16" s="15"/>
      <c r="C16" s="17"/>
    </row>
    <row r="17" customFormat="false" ht="15" hidden="false" customHeight="false" outlineLevel="0" collapsed="false">
      <c r="A17" s="15"/>
      <c r="B17" s="15"/>
      <c r="C17" s="17"/>
    </row>
    <row r="18" customFormat="false" ht="15" hidden="false" customHeight="false" outlineLevel="0" collapsed="false">
      <c r="A18" s="15"/>
      <c r="B18" s="15"/>
      <c r="C18" s="17"/>
    </row>
    <row r="19" customFormat="false" ht="15" hidden="false" customHeight="false" outlineLevel="0" collapsed="false">
      <c r="A19" s="15"/>
      <c r="B19" s="15"/>
      <c r="C19" s="17"/>
    </row>
    <row r="20" customFormat="false" ht="15" hidden="false" customHeight="false" outlineLevel="0" collapsed="false">
      <c r="A20" s="15"/>
      <c r="B20" s="15"/>
      <c r="C20" s="17"/>
    </row>
    <row r="21" customFormat="false" ht="15" hidden="false" customHeight="false" outlineLevel="0" collapsed="false">
      <c r="A21" s="15"/>
      <c r="B21" s="15"/>
      <c r="C21" s="17"/>
    </row>
    <row r="22" customFormat="false" ht="15" hidden="false" customHeight="false" outlineLevel="0" collapsed="false">
      <c r="A22" s="15"/>
      <c r="B22" s="15"/>
      <c r="C22" s="17"/>
    </row>
    <row r="23" customFormat="false" ht="15" hidden="false" customHeight="false" outlineLevel="0" collapsed="false">
      <c r="A23" s="15"/>
      <c r="B23" s="15"/>
      <c r="C23" s="17"/>
    </row>
    <row r="24" customFormat="false" ht="15" hidden="false" customHeight="false" outlineLevel="0" collapsed="false">
      <c r="A24" s="15"/>
      <c r="B24" s="15"/>
      <c r="C24" s="17"/>
    </row>
    <row r="25" customFormat="false" ht="15" hidden="false" customHeight="false" outlineLevel="0" collapsed="false">
      <c r="A25" s="15"/>
      <c r="B25" s="15"/>
      <c r="C25" s="17"/>
    </row>
    <row r="26" customFormat="false" ht="15" hidden="false" customHeight="false" outlineLevel="0" collapsed="false">
      <c r="A26" s="15"/>
      <c r="B26" s="15"/>
      <c r="C26" s="17"/>
    </row>
    <row r="27" customFormat="false" ht="15" hidden="false" customHeight="false" outlineLevel="0" collapsed="false">
      <c r="A27" s="15"/>
      <c r="B27" s="15"/>
      <c r="C27" s="17"/>
    </row>
    <row r="28" customFormat="false" ht="15" hidden="false" customHeight="false" outlineLevel="0" collapsed="false">
      <c r="A28" s="20" t="s">
        <v>47</v>
      </c>
      <c r="B28" s="21"/>
      <c r="C28" s="22" t="n">
        <f aca="false">SUM(C5:C27)</f>
        <v>48.85</v>
      </c>
    </row>
    <row r="29" customFormat="false" ht="15" hidden="false" customHeight="false" outlineLevel="0" collapsed="false">
      <c r="A29" s="28" t="s">
        <v>62</v>
      </c>
      <c r="C29" s="29" t="n">
        <f aca="false">COUNT(C5:C27)</f>
        <v>3</v>
      </c>
    </row>
  </sheetData>
  <mergeCells count="3">
    <mergeCell ref="A1:C1"/>
    <mergeCell ref="A2:C3"/>
    <mergeCell ref="E4:E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8"/>
    <col collapsed="false" customWidth="true" hidden="false" outlineLevel="0" max="3" min="3" style="0" width="60"/>
  </cols>
  <sheetData>
    <row r="2" customFormat="false" ht="17.35" hidden="false" customHeight="false" outlineLevel="0" collapsed="false">
      <c r="B2" s="30" t="s">
        <v>63</v>
      </c>
      <c r="C2" s="30"/>
    </row>
    <row r="4" customFormat="false" ht="15" hidden="false" customHeight="false" outlineLevel="0" collapsed="false">
      <c r="B4" s="31" t="s">
        <v>64</v>
      </c>
    </row>
    <row r="5" customFormat="false" ht="15" hidden="false" customHeight="false" outlineLevel="0" collapsed="false">
      <c r="B5" s="3" t="s">
        <v>65</v>
      </c>
      <c r="C5" s="3"/>
    </row>
    <row r="6" customFormat="false" ht="15" hidden="false" customHeight="false" outlineLevel="0" collapsed="false">
      <c r="B6" s="3" t="s">
        <v>66</v>
      </c>
      <c r="C6" s="3"/>
    </row>
    <row r="7" customFormat="false" ht="15" hidden="false" customHeight="false" outlineLevel="0" collapsed="false">
      <c r="B7" s="3" t="s">
        <v>67</v>
      </c>
      <c r="C7" s="3"/>
    </row>
    <row r="9" customFormat="false" ht="37.5" hidden="false" customHeight="true" outlineLevel="0" collapsed="false">
      <c r="B9" s="32" t="s">
        <v>68</v>
      </c>
      <c r="C9" s="6" t="s">
        <v>69</v>
      </c>
    </row>
    <row r="10" customFormat="false" ht="37.5" hidden="false" customHeight="true" outlineLevel="0" collapsed="false">
      <c r="B10" s="32" t="s">
        <v>70</v>
      </c>
      <c r="C10" s="6" t="s">
        <v>71</v>
      </c>
    </row>
    <row r="11" customFormat="false" ht="37.5" hidden="false" customHeight="true" outlineLevel="0" collapsed="false">
      <c r="B11" s="32" t="s">
        <v>72</v>
      </c>
      <c r="C11" s="6" t="s">
        <v>73</v>
      </c>
    </row>
    <row r="12" customFormat="false" ht="30" hidden="false" customHeight="true" outlineLevel="0" collapsed="false">
      <c r="B12" s="32" t="s">
        <v>74</v>
      </c>
      <c r="C12" s="6" t="s">
        <v>75</v>
      </c>
    </row>
    <row r="13" customFormat="false" ht="54" hidden="false" customHeight="true" outlineLevel="0" collapsed="false">
      <c r="B13" s="32" t="s">
        <v>76</v>
      </c>
      <c r="C13" s="6" t="s">
        <v>77</v>
      </c>
    </row>
    <row r="14" customFormat="false" ht="69.75" hidden="false" customHeight="true" outlineLevel="0" collapsed="false">
      <c r="B14" s="32" t="s">
        <v>78</v>
      </c>
      <c r="C14" s="6" t="s">
        <v>79</v>
      </c>
    </row>
    <row r="16" customFormat="false" ht="15" hidden="false" customHeight="false" outlineLevel="0" collapsed="false">
      <c r="B16" s="31" t="s">
        <v>80</v>
      </c>
    </row>
    <row r="17" customFormat="false" ht="15" hidden="false" customHeight="true" outlineLevel="0" collapsed="false">
      <c r="B17" s="7" t="s">
        <v>81</v>
      </c>
      <c r="C17" s="7"/>
    </row>
    <row r="18" customFormat="false" ht="15" hidden="false" customHeight="true" outlineLevel="0" collapsed="false">
      <c r="B18" s="7" t="s">
        <v>82</v>
      </c>
      <c r="C18" s="7"/>
    </row>
    <row r="19" customFormat="false" ht="15" hidden="false" customHeight="true" outlineLevel="0" collapsed="false">
      <c r="B19" s="7" t="s">
        <v>83</v>
      </c>
      <c r="C19" s="7"/>
    </row>
    <row r="20" customFormat="false" ht="15" hidden="false" customHeight="true" outlineLevel="0" collapsed="false">
      <c r="B20" s="7" t="s">
        <v>84</v>
      </c>
      <c r="C20" s="7"/>
    </row>
    <row r="21" customFormat="false" ht="15" hidden="false" customHeight="true" outlineLevel="0" collapsed="false">
      <c r="B21" s="7" t="s">
        <v>85</v>
      </c>
      <c r="C21" s="7"/>
    </row>
    <row r="23" customFormat="false" ht="15" hidden="false" customHeight="false" outlineLevel="0" collapsed="false">
      <c r="B23" s="31" t="s">
        <v>86</v>
      </c>
    </row>
    <row r="24" customFormat="false" ht="15" hidden="false" customHeight="true" outlineLevel="0" collapsed="false">
      <c r="B24" s="7" t="s">
        <v>87</v>
      </c>
      <c r="C24" s="7"/>
    </row>
    <row r="25" customFormat="false" ht="15" hidden="false" customHeight="true" outlineLevel="0" collapsed="false">
      <c r="B25" s="7" t="s">
        <v>88</v>
      </c>
      <c r="C25" s="7"/>
    </row>
    <row r="26" customFormat="false" ht="25.35" hidden="false" customHeight="true" outlineLevel="0" collapsed="false">
      <c r="B26" s="7" t="s">
        <v>89</v>
      </c>
      <c r="C26" s="7"/>
    </row>
    <row r="27" customFormat="false" ht="15" hidden="false" customHeight="true" outlineLevel="0" collapsed="false">
      <c r="B27" s="7" t="s">
        <v>90</v>
      </c>
      <c r="C27" s="7"/>
    </row>
    <row r="28" customFormat="false" ht="25.35" hidden="false" customHeight="true" outlineLevel="0" collapsed="false">
      <c r="B28" s="7" t="s">
        <v>91</v>
      </c>
      <c r="C28" s="7"/>
    </row>
    <row r="31" customFormat="false" ht="15" hidden="false" customHeight="false" outlineLevel="0" collapsed="false">
      <c r="B31" s="11" t="s">
        <v>23</v>
      </c>
    </row>
  </sheetData>
  <mergeCells count="14">
    <mergeCell ref="B2:C2"/>
    <mergeCell ref="B5:C5"/>
    <mergeCell ref="B6:C6"/>
    <mergeCell ref="B7:C7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2026-09-26T21:01:24Z</dcterms:created>
  <dc:creator>openpyxl</dc:creator>
  <dc:description/>
  <dc:language>en-US</dc:language>
  <cp:lastModifiedBy/>
  <dcterms:modified xsi:type="dcterms:W3CDTF">2026-09-26T21:01:24Z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